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00" windowHeight="11325"/>
  </bookViews>
  <sheets>
    <sheet name="List 1" sheetId="1" r:id="rId1"/>
  </sheets>
  <definedNames>
    <definedName name="OLE_LINK1" localSheetId="0">'List 1'!$B$3</definedName>
  </definedName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E11" i="1"/>
  <c r="I11" i="1" s="1"/>
  <c r="J11" i="1" s="1"/>
  <c r="I10" i="1"/>
  <c r="J10" i="1" s="1"/>
  <c r="E9" i="1"/>
  <c r="I9" i="1" s="1"/>
  <c r="J9" i="1" s="1"/>
  <c r="E8" i="1"/>
  <c r="I8" i="1" s="1"/>
  <c r="J8" i="1" s="1"/>
  <c r="E7" i="1"/>
  <c r="I7" i="1" s="1"/>
  <c r="J7" i="1" s="1"/>
  <c r="E6" i="1"/>
  <c r="I6" i="1" s="1"/>
  <c r="J6" i="1" s="1"/>
  <c r="E5" i="1"/>
  <c r="I5" i="1" s="1"/>
  <c r="J5" i="1" s="1"/>
  <c r="E4" i="1"/>
  <c r="I4" i="1" s="1"/>
  <c r="J4" i="1" s="1"/>
  <c r="E3" i="1"/>
  <c r="I3" i="1" s="1"/>
  <c r="H3" i="1"/>
  <c r="I12" i="1" l="1"/>
  <c r="J3" i="1"/>
  <c r="J12" i="1" s="1"/>
  <c r="J13" i="1" l="1"/>
</calcChain>
</file>

<file path=xl/sharedStrings.xml><?xml version="1.0" encoding="utf-8"?>
<sst xmlns="http://schemas.openxmlformats.org/spreadsheetml/2006/main" count="32" uniqueCount="32">
  <si>
    <t>Množství
celkem</t>
  </si>
  <si>
    <t>Cen za kus
bez DPH</t>
  </si>
  <si>
    <t>Výše DPH</t>
  </si>
  <si>
    <t>Možství z prostředků školy</t>
  </si>
  <si>
    <t>Cena bez DPH
CELKEM</t>
  </si>
  <si>
    <t>Cena s DPH
CELKEM</t>
  </si>
  <si>
    <t>Celková cena dodávky</t>
  </si>
  <si>
    <t>Množství z projektu
Podpora přírodovědného a technického vzdělávání
v Královéhradeckém kraji
CZ.1.07/1.1.00/44.0001</t>
  </si>
  <si>
    <t>Název
zboží</t>
  </si>
  <si>
    <t>Označení
a specifikace dodaného zboží</t>
  </si>
  <si>
    <t>Cena za kus
s DPH</t>
  </si>
  <si>
    <t>Žákovský stůl</t>
  </si>
  <si>
    <t>Laboratorní židle</t>
  </si>
  <si>
    <t>Židle učitelská</t>
  </si>
  <si>
    <t>Zdvojený mycí stůl</t>
  </si>
  <si>
    <t>Skříň vysoká</t>
  </si>
  <si>
    <t>Skříň nízká</t>
  </si>
  <si>
    <t>Demonstrační stůl
část s mycím dřezem</t>
  </si>
  <si>
    <t>Demonstrační stůl
část s učitelskou katedrou</t>
  </si>
  <si>
    <t>Demonstrační stůl
přenosná spojovací část</t>
  </si>
  <si>
    <t xml:space="preserve">_kovová židle s kloubovou mechanikou na kolečkách
_čalouněný sedák a opěrák (oba samostatně) </t>
  </si>
  <si>
    <r>
      <rPr>
        <b/>
        <sz val="20"/>
        <color indexed="8"/>
        <rFont val="Calibri"/>
        <family val="2"/>
        <charset val="238"/>
      </rPr>
      <t xml:space="preserve">Specifikace - slepý položkový rozpočet
</t>
    </r>
    <r>
      <rPr>
        <b/>
        <sz val="16"/>
        <color indexed="8"/>
        <rFont val="Calibri"/>
        <family val="2"/>
        <charset val="238"/>
      </rPr>
      <t>„Dodávka nábytku do laboratoře fyziky“</t>
    </r>
  </si>
  <si>
    <t>DPH celkem</t>
  </si>
  <si>
    <t>_velikost 6 
_odlehčená konstrukce z kovového profilu červené barvy (vypalovaná prášková barva)
_plastový sedák a opěrák (oba samostatně) z vyfukovaného polypropylenu žluté barvy</t>
  </si>
  <si>
    <t xml:space="preserve">_spojovací deska mezi stoly má rozměr 1000x650 mm
_ deska je vyrobena ze stejného materiálu, jako horní deska výše uvedených částí demonstračního stolu a je rozměrově uzpůsobena tak, aby umožňovala souvisle spojit části demonstračního stolu </t>
  </si>
  <si>
    <t>_rozměr šxvxh 1600x900x550mm
_horní deska - vysokotlaký laminát, tlouška stejná jako u demonstračního stolu, hrana ABS 2 mm, provedení buk
_krytování zad i boků z laminované dřevotřísky tl. 18mm, provedení buk, sokl je z přední části krytý okopným plechem z broušeného nerezu, na styku s podlahou úprava proti nasáknutí vody
_dva keramické dřezy s minimálními vnitřními rozměry 350x350x200hloubka  s odkapávačem zabudované do desky, s odpadním sifonem
_kovové kování červené barvy (prášková vypalovací barva)
_4 zásuvky na kuličkových plnovýsuvech, dvoje dvířka o rozměrech uvedených na výkresech v příloze, vše opatřené ABS hranou 2 mm
_baterie a přívod vody je umístěn na stěně a není součástí dodávky</t>
  </si>
  <si>
    <t>_rozměr šxvxh 1000x1800x500 mm, dolní část opatřena dvěma dvířky provedení buk, horní zasklená bezpečnostním sklem (doloženo certifikátem)
_korpus z laminované dřevotřísky tl. 18 mm s ABS hranou 2 mm, provedení buk, na styku s podlahou úprava proti nasáknutí vody
_dolní a horní prostor skříně budou vzájemně odděleny
_pro zpevnění skříně budou v horní, prostřední a dolní části skříně vloženy jekly 40x20 mm barvy červené (prášková vypalovací barva)
_v dolní a horní části jsou vždy 2 police pevnostně přizpůsobené délce skříně, výškově stavitelné
_kovové kování červené barvy (prášková vypalovací barva)
_skříně musí být možné sestavit do sestav uvedených na výkresech v příloze a umožněno kotvení ke stěně proti překocení</t>
  </si>
  <si>
    <t>_rozměr šxvxh 1000x900x500 mm,  opatřena dvěma dvířky provedení buk
_korpus z laminované dřevotřísky tl. 18 mm s ABS hranou 2 mm, provedení buk, na styku s podlahou úprava proti nasáknutí vody
_pro zpevnění skříně budou v horní a dolní části skříně vloženy jekly 40x20 mm barvy červené (prášková vypalovací barva)
_2 police pevnostně přizpůsobené délce skříně, výškově stavitelné
_kovové kování červené barvy (prášková vypalovací barva)
_skříně musí být možné sestavit do sestav uvedených na výkresech v příloze a umožněno kotvení ke stěně proti překocení</t>
  </si>
  <si>
    <r>
      <t xml:space="preserve">Popis a parametry
</t>
    </r>
    <r>
      <rPr>
        <b/>
        <sz val="14"/>
        <color indexed="10"/>
        <rFont val="Times New Roman"/>
        <family val="1"/>
        <charset val="238"/>
      </rPr>
      <t>(veškeré zboží musí být nové a nabídková cena za jeden kus jakékoliv z níže uvedených položek  nesmí překročit částku 39 999,- Kč včetně DPH.)</t>
    </r>
  </si>
  <si>
    <t>_rozměr šxvxh 2000x760x600mm
_kovová kostra z jeklu minimálně 40x20mm barvy červené (vypalovaná prášková barva)
_horní deska - vysokotlaký laminát, tlouška minimálně 18 mm, hrana ABS 2 mm, provedení buk
_zadní a boční krytování o rozměrech uvedených na výkresech v příloze, z oboustraně laminované dřevotřísky tl. 18 mm opatřené ABS hranou 2 mm, provedení buk
_na zadní část a desku stolu je připevněn dvouparapetní kanál 160x65mm (viz příloha), zaslepený na koncích
_na boční část krytování  ke středu laboratoře je z vnitřku připevněn dvouparapetní kanál 160x65mm vedený svisle od vývodu síťového kanálu v podlaze k dvouparapetnímu kanálu na desce stolu a je provedeno propojení těchto kanálů
_dvouparapetní kanál bude sloužit k instalaci zásuvek 230 V, rozvodu nízkého napětí a počítačových sítí (zásuvky a rozvody nejsou součástí dodávky)
_pod pracovní deskou je po celé délce uchycen nerezový drátěný koš na odkládání pomůcek žáků o rozměrech uvedených na výkresech v příloze (může být rozdělen na dvě nebo tři části) - barva červená (vypalovaná prášková barva)</t>
  </si>
  <si>
    <t>_rozměr šxvxh  2000x900x650mm
_kovová kostra z jeklu minimálně 40x20mm barvy červené (vypalovaná prášková barva)
_horní deska - vysokotlaký laminát, tlouška minimálně 28  mm, hrana ABS 2 mm, provedení buk
_krytování zad i boků z laminované dřevotřísky tl. 18mm, provedení buk, sokl je z přední části krytý okopným plechem z broušeného nerezu, na styku s podlahou úprava proti nasáknutí vody
_stůl má dvoje dvířka a 7 zásuvek (o rozměrech uvedených na výkresech v příloze) na kuličkových plnovýsuvech, vše opatřené ABS hranou 2 mm
_pod deskou jsou umístěny v přední části (viz výkres v příloze) čtyři zásuvky 230V a havarijní vypínací tlačítko , ve stole jsou 3 trubky PE 21mm od zásuvek k bodu připojení napájení pro připojení zásuvek k rozvodnému kanálu v podlaze (připojení sítí není součástí zakázky) 
_v horní desce je zapuštěný keramický dřez 50x40cm, hloubka minimálně 20 cm, vč. baterie s vysokým ramínkem, náustkem a sifonem - umístění je uvedeno na výkresech v příloze 
_na boční stěně směrem do prostřední uličky je připevněn jekl 40x20m barvy červené ve tvaru obráceného U, který slouží k upevnění přenosné spojovací části demonstračního stolu, rozměry a umístění jsou uvedeny na výkresech v příloze
_kovové kování červené barvy (prášková vypalovací barva)</t>
  </si>
  <si>
    <t>_rozměr šxvxh  2000x900 (demostrační stůl)/760(učitelská katedra)x650mm
_kovová kostra z jeklu minimálně 40x20mm barvy červené (prášková vypalovací barva)
_horní deska - vysokotlaký laminát, tlouška minimálně 28  mm, hrana ABS 2 mm, provedení buk
_krytování zad i boků z laminované dřevotřísky tl. 18mm, provedení buk, sokl je z přední části krytý okopným plechem z broušeného nerezu, na styku s podlahou úprava proti nasáknutí vody
_demonstrační stůl má dvoje dvířka rozměrů uvedených na výkresech v příloze, skříňka je opatřena 2 policemi pevnostně přizpůsobenými délce skřínky, vše opatřené ABS hranou 2 mm
_učitelská katedra má tři zásuvky na kuličkových plnovýsuvech o rozměrech uvedených na výkresech v příloze, vše opatřené ABS hranou 2 mm
_pod deskou jsou umístěny v přední části: 4x zásuvka 230V, 4 x zdířka pro nízké napětí od zdroje a havarijní vypínací tlačítko , v boční části směrem ke katedře 2x zásuvka 230V, 4 x zdířka pro nízké napětí od zdroje a dvojzásuvka pro připojení počítačových sítí a průchodka pro připojení dataprojektoru a reproduktorů, umístění je uvedeno na výkresech v příloze, ve stole jsou 3 trubky PE 21mm od zásuvek k bodu připojení napájení pro připojení zásuvek k rozvodnému kanálu v podlaze (připojení sítí není součástí zakázky)  
_na boční stěně směrem do prostřední uličky je připevněn jekl minimálně 40x20mm barvy červené (prášková vypalovaná barva) ve tvaru obráceného U, který slouží k upevnění přenosné spojovací části demonstračního stolu, rozměry a umístění jsou uvedeny na výkresech v příloze
_kovové kování červené barvy (prášková vypalovací barva)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</si>
</sst>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4"/>
      <color indexed="10"/>
      <name val="Times New Roman"/>
      <family val="1"/>
      <charset val="238"/>
    </font>
    <font>
      <b/>
      <sz val="20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164" fontId="8" fillId="0" borderId="0" xfId="0" applyNumberFormat="1" applyFont="1" applyAlignment="1">
      <alignment horizontal="right" vertical="top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3" borderId="1" xfId="0" applyFont="1" applyFill="1" applyBorder="1" applyAlignment="1">
      <alignment horizontal="center" vertical="center" textRotation="90" wrapText="1"/>
    </xf>
    <xf numFmtId="164" fontId="8" fillId="0" borderId="0" xfId="0" applyNumberFormat="1" applyFont="1" applyAlignment="1">
      <alignment horizontal="right" vertical="top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9" fontId="9" fillId="3" borderId="2" xfId="0" applyNumberFormat="1" applyFont="1" applyFill="1" applyBorder="1" applyAlignment="1" applyProtection="1">
      <alignment horizontal="right" vertical="center"/>
      <protection locked="0"/>
    </xf>
    <xf numFmtId="164" fontId="10" fillId="0" borderId="2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9" fillId="3" borderId="1" xfId="0" applyNumberFormat="1" applyFont="1" applyFill="1" applyBorder="1" applyAlignment="1" applyProtection="1">
      <alignment horizontal="right" vertical="center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/>
      <protection locked="0"/>
    </xf>
    <xf numFmtId="164" fontId="10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4" fontId="13" fillId="0" borderId="0" xfId="0" applyNumberFormat="1" applyFont="1"/>
    <xf numFmtId="0" fontId="8" fillId="0" borderId="0" xfId="0" applyFont="1" applyFill="1" applyAlignment="1">
      <alignment horizontal="right" vertical="top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2">
    <dxf>
      <numFmt numFmtId="165" formatCode="&quot;Nevyhovuje zadání&quot;"/>
    </dxf>
    <dxf>
      <numFmt numFmtId="165" formatCode="&quot;Nevyhovuje zadání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="85" zoomScaleNormal="85" workbookViewId="0">
      <selection activeCell="B2" sqref="B2"/>
    </sheetView>
  </sheetViews>
  <sheetFormatPr defaultRowHeight="15" x14ac:dyDescent="0.25"/>
  <cols>
    <col min="1" max="1" width="21.28515625" style="5" customWidth="1"/>
    <col min="2" max="2" width="69.5703125" style="3" customWidth="1"/>
    <col min="3" max="3" width="11.85546875" customWidth="1"/>
    <col min="4" max="4" width="3.85546875" bestFit="1" customWidth="1"/>
    <col min="5" max="5" width="6.7109375" style="1" bestFit="1" customWidth="1"/>
    <col min="6" max="6" width="18.7109375" style="1" customWidth="1"/>
    <col min="8" max="8" width="17.85546875" style="1" customWidth="1"/>
    <col min="9" max="9" width="20.140625" style="1" customWidth="1"/>
    <col min="10" max="10" width="17.7109375" customWidth="1"/>
    <col min="11" max="11" width="44.85546875" customWidth="1"/>
  </cols>
  <sheetData>
    <row r="1" spans="1:11" ht="95.25" customHeight="1" x14ac:dyDescent="0.25">
      <c r="A1" s="39" t="s">
        <v>21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s="2" customFormat="1" ht="293.25" customHeight="1" x14ac:dyDescent="0.25">
      <c r="A2" s="6" t="s">
        <v>8</v>
      </c>
      <c r="B2" s="6" t="s">
        <v>28</v>
      </c>
      <c r="C2" s="13" t="s">
        <v>7</v>
      </c>
      <c r="D2" s="13" t="s">
        <v>3</v>
      </c>
      <c r="E2" s="15" t="s">
        <v>0</v>
      </c>
      <c r="F2" s="16" t="s">
        <v>1</v>
      </c>
      <c r="G2" s="16" t="s">
        <v>2</v>
      </c>
      <c r="H2" s="15" t="s">
        <v>10</v>
      </c>
      <c r="I2" s="15" t="s">
        <v>4</v>
      </c>
      <c r="J2" s="15" t="s">
        <v>5</v>
      </c>
      <c r="K2" s="14" t="s">
        <v>9</v>
      </c>
    </row>
    <row r="3" spans="1:11" ht="315" x14ac:dyDescent="0.25">
      <c r="A3" s="29" t="s">
        <v>11</v>
      </c>
      <c r="B3" s="37" t="s">
        <v>29</v>
      </c>
      <c r="C3" s="18">
        <v>10</v>
      </c>
      <c r="D3" s="18"/>
      <c r="E3" s="19">
        <f>C3+D3</f>
        <v>10</v>
      </c>
      <c r="F3" s="27"/>
      <c r="G3" s="20"/>
      <c r="H3" s="21">
        <f>IF(F3*(1+G3)&gt;39999,"Nevyhovuje zadávací dokumentaci",F3*(1+G3))</f>
        <v>0</v>
      </c>
      <c r="I3" s="22">
        <f>E3*F3</f>
        <v>0</v>
      </c>
      <c r="J3" s="23">
        <f>I3*(1+G3)</f>
        <v>0</v>
      </c>
      <c r="K3" s="12"/>
    </row>
    <row r="4" spans="1:11" ht="75" x14ac:dyDescent="0.25">
      <c r="A4" s="4" t="s">
        <v>12</v>
      </c>
      <c r="B4" s="37" t="s">
        <v>23</v>
      </c>
      <c r="C4" s="18">
        <v>30</v>
      </c>
      <c r="D4" s="18"/>
      <c r="E4" s="19">
        <f t="shared" ref="E4:E11" si="0">C4+D4</f>
        <v>30</v>
      </c>
      <c r="F4" s="27"/>
      <c r="G4" s="20"/>
      <c r="H4" s="21">
        <f t="shared" ref="H4:H11" si="1">IF(F4*(1+G4)&gt;39999,"Nevyhovuje zadávací dokumentaci",F4*(1+G4))</f>
        <v>0</v>
      </c>
      <c r="I4" s="22">
        <f t="shared" ref="I4:I11" si="2">E4*F4</f>
        <v>0</v>
      </c>
      <c r="J4" s="23">
        <f t="shared" ref="J4:J11" si="3">I4*(1+G4)</f>
        <v>0</v>
      </c>
      <c r="K4" s="12"/>
    </row>
    <row r="5" spans="1:11" ht="30" x14ac:dyDescent="0.25">
      <c r="A5" s="4" t="s">
        <v>13</v>
      </c>
      <c r="B5" s="37" t="s">
        <v>20</v>
      </c>
      <c r="C5" s="18">
        <v>1</v>
      </c>
      <c r="D5" s="18"/>
      <c r="E5" s="19">
        <f t="shared" si="0"/>
        <v>1</v>
      </c>
      <c r="F5" s="27"/>
      <c r="G5" s="20"/>
      <c r="H5" s="21">
        <f t="shared" si="1"/>
        <v>0</v>
      </c>
      <c r="I5" s="22">
        <f t="shared" si="2"/>
        <v>0</v>
      </c>
      <c r="J5" s="23">
        <f t="shared" si="3"/>
        <v>0</v>
      </c>
      <c r="K5" s="12"/>
    </row>
    <row r="6" spans="1:11" ht="330" x14ac:dyDescent="0.25">
      <c r="A6" s="4" t="s">
        <v>17</v>
      </c>
      <c r="B6" s="37" t="s">
        <v>30</v>
      </c>
      <c r="C6" s="18">
        <v>1</v>
      </c>
      <c r="D6" s="18"/>
      <c r="E6" s="19">
        <f t="shared" si="0"/>
        <v>1</v>
      </c>
      <c r="F6" s="27"/>
      <c r="G6" s="20"/>
      <c r="H6" s="21">
        <f t="shared" si="1"/>
        <v>0</v>
      </c>
      <c r="I6" s="22">
        <f t="shared" si="2"/>
        <v>0</v>
      </c>
      <c r="J6" s="23">
        <f t="shared" si="3"/>
        <v>0</v>
      </c>
      <c r="K6" s="12"/>
    </row>
    <row r="7" spans="1:11" ht="390" x14ac:dyDescent="0.25">
      <c r="A7" s="4" t="s">
        <v>18</v>
      </c>
      <c r="B7" s="37" t="s">
        <v>31</v>
      </c>
      <c r="C7" s="18">
        <v>1</v>
      </c>
      <c r="D7" s="18"/>
      <c r="E7" s="19">
        <f t="shared" si="0"/>
        <v>1</v>
      </c>
      <c r="F7" s="27"/>
      <c r="G7" s="20"/>
      <c r="H7" s="21">
        <f t="shared" si="1"/>
        <v>0</v>
      </c>
      <c r="I7" s="22">
        <f t="shared" si="2"/>
        <v>0</v>
      </c>
      <c r="J7" s="23">
        <f t="shared" si="3"/>
        <v>0</v>
      </c>
      <c r="K7" s="12"/>
    </row>
    <row r="8" spans="1:11" ht="60" x14ac:dyDescent="0.25">
      <c r="A8" s="4" t="s">
        <v>19</v>
      </c>
      <c r="B8" s="37" t="s">
        <v>24</v>
      </c>
      <c r="C8" s="18">
        <v>1</v>
      </c>
      <c r="D8" s="18"/>
      <c r="E8" s="19">
        <f t="shared" si="0"/>
        <v>1</v>
      </c>
      <c r="F8" s="27"/>
      <c r="G8" s="20"/>
      <c r="H8" s="21">
        <f t="shared" si="1"/>
        <v>0</v>
      </c>
      <c r="I8" s="22">
        <f t="shared" si="2"/>
        <v>0</v>
      </c>
      <c r="J8" s="23">
        <f t="shared" si="3"/>
        <v>0</v>
      </c>
      <c r="K8" s="12"/>
    </row>
    <row r="9" spans="1:11" ht="195" x14ac:dyDescent="0.25">
      <c r="A9" s="4" t="s">
        <v>14</v>
      </c>
      <c r="B9" s="37" t="s">
        <v>25</v>
      </c>
      <c r="C9" s="18">
        <v>1</v>
      </c>
      <c r="D9" s="18"/>
      <c r="E9" s="19">
        <f t="shared" si="0"/>
        <v>1</v>
      </c>
      <c r="F9" s="27"/>
      <c r="G9" s="20"/>
      <c r="H9" s="21">
        <f t="shared" si="1"/>
        <v>0</v>
      </c>
      <c r="I9" s="22">
        <f t="shared" si="2"/>
        <v>0</v>
      </c>
      <c r="J9" s="23">
        <f t="shared" si="3"/>
        <v>0</v>
      </c>
      <c r="K9" s="12"/>
    </row>
    <row r="10" spans="1:11" ht="195" x14ac:dyDescent="0.25">
      <c r="A10" s="4" t="s">
        <v>15</v>
      </c>
      <c r="B10" s="37" t="s">
        <v>26</v>
      </c>
      <c r="C10" s="18"/>
      <c r="D10" s="18">
        <v>10</v>
      </c>
      <c r="E10" s="19">
        <v>10</v>
      </c>
      <c r="F10" s="27"/>
      <c r="G10" s="20"/>
      <c r="H10" s="21">
        <f t="shared" si="1"/>
        <v>0</v>
      </c>
      <c r="I10" s="22">
        <f t="shared" si="2"/>
        <v>0</v>
      </c>
      <c r="J10" s="23">
        <f t="shared" si="3"/>
        <v>0</v>
      </c>
      <c r="K10" s="12"/>
    </row>
    <row r="11" spans="1:11" ht="135" x14ac:dyDescent="0.25">
      <c r="A11" s="30" t="s">
        <v>16</v>
      </c>
      <c r="B11" s="38" t="s">
        <v>27</v>
      </c>
      <c r="C11" s="24"/>
      <c r="D11" s="24">
        <v>10</v>
      </c>
      <c r="E11" s="25">
        <f t="shared" si="0"/>
        <v>10</v>
      </c>
      <c r="F11" s="28"/>
      <c r="G11" s="26"/>
      <c r="H11" s="31">
        <f t="shared" si="1"/>
        <v>0</v>
      </c>
      <c r="I11" s="32">
        <f t="shared" si="2"/>
        <v>0</v>
      </c>
      <c r="J11" s="33">
        <f t="shared" si="3"/>
        <v>0</v>
      </c>
      <c r="K11" s="34"/>
    </row>
    <row r="12" spans="1:11" s="9" customFormat="1" ht="20.25" customHeight="1" x14ac:dyDescent="0.25">
      <c r="A12" s="7" t="s">
        <v>6</v>
      </c>
      <c r="B12" s="8"/>
      <c r="E12" s="10"/>
      <c r="F12" s="11"/>
      <c r="H12" s="11"/>
      <c r="I12" s="17">
        <f>SUM(I3:I11)</f>
        <v>0</v>
      </c>
      <c r="J12" s="11">
        <f>SUM(J3:J11)</f>
        <v>0</v>
      </c>
    </row>
    <row r="13" spans="1:11" ht="15.75" x14ac:dyDescent="0.25">
      <c r="I13" s="36" t="s">
        <v>22</v>
      </c>
      <c r="J13" s="35">
        <f>J12-I12</f>
        <v>0</v>
      </c>
    </row>
  </sheetData>
  <sheetProtection sheet="1" objects="1" scenarios="1" formatCells="0" formatColumns="0" formatRows="0" autoFilter="0"/>
  <mergeCells count="1">
    <mergeCell ref="A1:K1"/>
  </mergeCells>
  <phoneticPr fontId="2" type="noConversion"/>
  <conditionalFormatting sqref="I12">
    <cfRule type="cellIs" dxfId="1" priority="2" operator="greaterThan">
      <formula>1300000</formula>
    </cfRule>
  </conditionalFormatting>
  <conditionalFormatting sqref="F3:F11">
    <cfRule type="cellIs" dxfId="0" priority="11" operator="greaterThan">
      <formula>#REF!</formula>
    </cfRule>
  </conditionalFormatting>
  <printOptions horizontalCentered="1" verticalCentered="1"/>
  <pageMargins left="0.19685039370078741" right="0.19685039370078741" top="0.19685039370078741" bottom="0.19685039370078741" header="0.11811023622047245" footer="0.11811023622047245"/>
  <pageSetup paperSize="9" fitToHeight="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1'!OLE_LINK1</vt:lpstr>
    </vt:vector>
  </TitlesOfParts>
  <Company>JGN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NACA</dc:creator>
  <cp:lastModifiedBy>Škoda Pavel</cp:lastModifiedBy>
  <cp:lastPrinted>2013-08-21T10:51:58Z</cp:lastPrinted>
  <dcterms:created xsi:type="dcterms:W3CDTF">2013-06-28T13:10:58Z</dcterms:created>
  <dcterms:modified xsi:type="dcterms:W3CDTF">2014-04-15T06:31:04Z</dcterms:modified>
</cp:coreProperties>
</file>